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8675" windowHeight="11760" activeTab="1"/>
  </bookViews>
  <sheets>
    <sheet name="Bilan" sheetId="1" r:id="rId1"/>
    <sheet name="Factures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M7" i="1" l="1"/>
  <c r="M6" i="1"/>
  <c r="M4" i="1"/>
  <c r="M3" i="1"/>
  <c r="K7" i="1"/>
  <c r="K6" i="1"/>
  <c r="K4" i="1"/>
  <c r="K3" i="1"/>
  <c r="K9" i="1" s="1"/>
  <c r="I7" i="1"/>
  <c r="I6" i="1"/>
  <c r="I4" i="1"/>
  <c r="I3" i="1"/>
  <c r="G7" i="1"/>
  <c r="G6" i="1"/>
  <c r="G4" i="1"/>
  <c r="G10" i="1" s="1"/>
  <c r="J10" i="1" s="1"/>
  <c r="G3" i="1"/>
  <c r="E7" i="1"/>
  <c r="E6" i="1"/>
  <c r="E4" i="1"/>
  <c r="E10" i="1"/>
  <c r="H10" i="1" s="1"/>
  <c r="D7" i="1"/>
  <c r="D10" i="1" s="1"/>
  <c r="F10" i="1" s="1"/>
  <c r="D6" i="1"/>
  <c r="D4" i="1"/>
  <c r="D3" i="2"/>
  <c r="D5" i="2"/>
  <c r="D7" i="2"/>
  <c r="M10" i="1"/>
  <c r="M9" i="1"/>
  <c r="K10" i="1"/>
  <c r="N10" i="1" s="1"/>
  <c r="I10" i="1"/>
  <c r="I9" i="1"/>
  <c r="G9" i="1"/>
  <c r="G11" i="1"/>
  <c r="E9" i="1"/>
  <c r="H9" i="1" s="1"/>
  <c r="D9" i="1"/>
  <c r="N12" i="1"/>
  <c r="L12" i="1"/>
  <c r="J12" i="1"/>
  <c r="H12" i="1"/>
  <c r="F12" i="1"/>
  <c r="E5" i="1"/>
  <c r="N7" i="1"/>
  <c r="N6" i="1"/>
  <c r="N4" i="1"/>
  <c r="N3" i="1"/>
  <c r="L7" i="1"/>
  <c r="L6" i="1"/>
  <c r="L4" i="1"/>
  <c r="L3" i="1"/>
  <c r="J9" i="1"/>
  <c r="J7" i="1"/>
  <c r="J6" i="1"/>
  <c r="J4" i="1"/>
  <c r="J3" i="1"/>
  <c r="H4" i="1"/>
  <c r="H6" i="1"/>
  <c r="H7" i="1"/>
  <c r="H3" i="1"/>
  <c r="F6" i="1"/>
  <c r="F7" i="1"/>
  <c r="F4" i="1"/>
  <c r="F3" i="1"/>
  <c r="I11" i="1"/>
  <c r="L10" i="1"/>
  <c r="M8" i="1"/>
  <c r="K8" i="1"/>
  <c r="I8" i="1"/>
  <c r="J8" i="1" s="1"/>
  <c r="G8" i="1"/>
  <c r="E8" i="1"/>
  <c r="D8" i="1"/>
  <c r="G5" i="1"/>
  <c r="I5" i="1"/>
  <c r="K5" i="1"/>
  <c r="M5" i="1"/>
  <c r="N5" i="1" s="1"/>
  <c r="D5" i="1"/>
  <c r="F5" i="1" s="1"/>
  <c r="M11" i="1"/>
  <c r="N8" i="1"/>
  <c r="J11" i="1"/>
  <c r="F8" i="1"/>
  <c r="H5" i="1"/>
  <c r="L5" i="1"/>
  <c r="L9" i="1"/>
  <c r="J5" i="1"/>
  <c r="H8" i="1"/>
  <c r="E11" i="1"/>
  <c r="H11" i="1"/>
  <c r="D11" i="1"/>
  <c r="F11" i="1" s="1"/>
  <c r="F9" i="1"/>
  <c r="N9" i="1" l="1"/>
  <c r="K11" i="1"/>
  <c r="N11" i="1" s="1"/>
  <c r="L11" i="1"/>
  <c r="L8" i="1"/>
</calcChain>
</file>

<file path=xl/sharedStrings.xml><?xml version="1.0" encoding="utf-8"?>
<sst xmlns="http://schemas.openxmlformats.org/spreadsheetml/2006/main" count="121" uniqueCount="31">
  <si>
    <t xml:space="preserve"> </t>
  </si>
  <si>
    <t>Electricité</t>
  </si>
  <si>
    <t>Consommation (kWh)</t>
  </si>
  <si>
    <t>Coût (€)</t>
  </si>
  <si>
    <t>Total</t>
  </si>
  <si>
    <t>Coût du kWh (ct€/kWh)</t>
  </si>
  <si>
    <t>Rigueur climatique</t>
  </si>
  <si>
    <t>2009/2010</t>
  </si>
  <si>
    <t>2010/2011</t>
  </si>
  <si>
    <t>2011/2012</t>
  </si>
  <si>
    <t>2012/2013</t>
  </si>
  <si>
    <t>2013/2014</t>
  </si>
  <si>
    <t>Quantité de fioul (L)</t>
  </si>
  <si>
    <t>Quantité en kWh</t>
  </si>
  <si>
    <t>Combustible</t>
  </si>
  <si>
    <t>Quantité de propane (kg)</t>
  </si>
  <si>
    <t>Quantité de bois (stère)</t>
  </si>
  <si>
    <t>Facture n°1</t>
  </si>
  <si>
    <t>Facture n°2</t>
  </si>
  <si>
    <t>Facture n°3</t>
  </si>
  <si>
    <t>Facture n°4</t>
  </si>
  <si>
    <t>Facture n°5</t>
  </si>
  <si>
    <t>Facture n°6</t>
  </si>
  <si>
    <t>Facture n°7</t>
  </si>
  <si>
    <t>Facture n°8</t>
  </si>
  <si>
    <t>Facture n°9</t>
  </si>
  <si>
    <t>Facture n°10</t>
  </si>
  <si>
    <t>Facture n°11</t>
  </si>
  <si>
    <t>Facture n°12</t>
  </si>
  <si>
    <t>Consommation d'électricité (kWh)</t>
  </si>
  <si>
    <t>Consommation de combustible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</si>
</sst>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9" fontId="2" fillId="2" borderId="2" xfId="1" applyFont="1" applyFill="1" applyBorder="1" applyAlignment="1">
      <alignment horizontal="center" vertical="center"/>
    </xf>
    <xf numFmtId="9" fontId="2" fillId="2" borderId="4" xfId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2" fillId="3" borderId="4" xfId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61776440741795E-2"/>
          <c:y val="3.2499146621392846E-2"/>
          <c:w val="0.62646052371522354"/>
          <c:h val="0.9029515490694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Bilan!$B$3:$C$3</c:f>
              <c:strCache>
                <c:ptCount val="1"/>
                <c:pt idx="0">
                  <c:v>Electricité Consommation (kWh)</c:v>
                </c:pt>
              </c:strCache>
            </c:strRef>
          </c:tx>
          <c:invertIfNegative val="0"/>
          <c:cat>
            <c:numRef>
              <c:f>(Bilan!$D$2:$E$2,Bilan!$G$2,Bilan!$I$2,Bilan!$K$2,Bilan!$M$2)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(Bilan!$D$3:$E$3,Bilan!$G$3,Bilan!$I$3,Bilan!$K$3,Bilan!$M$3)</c:f>
              <c:numCache>
                <c:formatCode>General</c:formatCode>
                <c:ptCount val="6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Bilan!$B$6:$C$6</c:f>
              <c:strCache>
                <c:ptCount val="1"/>
                <c:pt idx="0">
                  <c:v>Combustible Consommation (kWh)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(Bilan!$D$2:$E$2,Bilan!$G$2,Bilan!$I$2,Bilan!$K$2,Bilan!$M$2)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(Bilan!$D$6:$E$6,Bilan!$G$6,Bilan!$I$6,Bilan!$K$6,Bilan!$M$6)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006208"/>
        <c:axId val="109016576"/>
      </c:barChart>
      <c:lineChart>
        <c:grouping val="standard"/>
        <c:varyColors val="0"/>
        <c:ser>
          <c:idx val="1"/>
          <c:order val="2"/>
          <c:tx>
            <c:strRef>
              <c:f>Bilan!$B$12</c:f>
              <c:strCache>
                <c:ptCount val="1"/>
                <c:pt idx="0">
                  <c:v>Rigueur climatique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(Bilan!$D$12:$E$12,Bilan!$G$12,Bilan!$I$12,Bilan!$K$12,Bilan!$M$12)</c:f>
              <c:numCache>
                <c:formatCode>General</c:formatCode>
                <c:ptCount val="6"/>
                <c:pt idx="0">
                  <c:v>0.96</c:v>
                </c:pt>
                <c:pt idx="1">
                  <c:v>1.1100000000000001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18112"/>
        <c:axId val="109028096"/>
      </c:lineChart>
      <c:catAx>
        <c:axId val="10900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016576"/>
        <c:crosses val="autoZero"/>
        <c:auto val="1"/>
        <c:lblAlgn val="ctr"/>
        <c:lblOffset val="100"/>
        <c:noMultiLvlLbl val="0"/>
      </c:catAx>
      <c:valAx>
        <c:axId val="10901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006208"/>
        <c:crosses val="autoZero"/>
        <c:crossBetween val="between"/>
      </c:valAx>
      <c:catAx>
        <c:axId val="109018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09028096"/>
        <c:crosses val="autoZero"/>
        <c:auto val="1"/>
        <c:lblAlgn val="ctr"/>
        <c:lblOffset val="100"/>
        <c:noMultiLvlLbl val="0"/>
      </c:catAx>
      <c:valAx>
        <c:axId val="1090280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09018112"/>
        <c:crosses val="max"/>
        <c:crossBetween val="between"/>
      </c:valAx>
    </c:plotArea>
    <c:legend>
      <c:legendPos val="r"/>
      <c:legendEntry>
        <c:idx val="2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fr-FR"/>
          </a:p>
        </c:txPr>
      </c:legendEntry>
      <c:layout>
        <c:manualLayout>
          <c:xMode val="edge"/>
          <c:yMode val="edge"/>
          <c:x val="0.77181208053691275"/>
          <c:y val="9.0109890109890109E-2"/>
          <c:w val="0.19966442953020133"/>
          <c:h val="0.7648351648351647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Bilan!$B$4:$C$4</c:f>
              <c:strCache>
                <c:ptCount val="1"/>
                <c:pt idx="0">
                  <c:v>Electricité Coût (€)</c:v>
                </c:pt>
              </c:strCache>
            </c:strRef>
          </c:tx>
          <c:invertIfNegative val="0"/>
          <c:cat>
            <c:numRef>
              <c:f>(Bilan!$D$2:$E$2,Bilan!$G$2,Bilan!$I$2,Bilan!$K$2,Bilan!$M$2)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(Bilan!$D$4:$E$4,Bilan!$G$4,Bilan!$I$4,Bilan!$K$4,Bilan!$M$4)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Bilan!$B$7:$C$7</c:f>
              <c:strCache>
                <c:ptCount val="1"/>
                <c:pt idx="0">
                  <c:v>Combustible Coût (€)</c:v>
                </c:pt>
              </c:strCache>
            </c:strRef>
          </c:tx>
          <c:invertIfNegative val="0"/>
          <c:cat>
            <c:numRef>
              <c:f>(Bilan!$D$2:$E$2,Bilan!$G$2,Bilan!$I$2,Bilan!$K$2,Bilan!$M$2)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(Bilan!$D$7:$E$7,Bilan!$G$7,Bilan!$I$7,Bilan!$K$7,Bilan!$M$7)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916544"/>
        <c:axId val="109918080"/>
      </c:barChart>
      <c:lineChart>
        <c:grouping val="standard"/>
        <c:varyColors val="0"/>
        <c:ser>
          <c:idx val="3"/>
          <c:order val="2"/>
          <c:tx>
            <c:strRef>
              <c:f>Bilan!$B$5:$C$5</c:f>
              <c:strCache>
                <c:ptCount val="1"/>
                <c:pt idx="0">
                  <c:v>Electricité Coût du kWh (ct€/kWh)</c:v>
                </c:pt>
              </c:strCache>
            </c:strRef>
          </c:tx>
          <c:marker>
            <c:symbol val="none"/>
          </c:marker>
          <c:cat>
            <c:numRef>
              <c:f>(Bilan!$D$2:$E$2,Bilan!$G$2,Bilan!$I$2,Bilan!$K$2,Bilan!$M$2)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(Bilan!$D$5:$E$5,Bilan!$G$5,Bilan!$I$5,Bilan!$K$5,Bilan!$M$5)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Bilan!$B$8:$C$8</c:f>
              <c:strCache>
                <c:ptCount val="1"/>
                <c:pt idx="0">
                  <c:v>Combustible Coût du kWh (ct€/kWh)</c:v>
                </c:pt>
              </c:strCache>
            </c:strRef>
          </c:tx>
          <c:marker>
            <c:symbol val="none"/>
          </c:marker>
          <c:cat>
            <c:numRef>
              <c:f>(Bilan!$D$2:$E$2,Bilan!$G$2,Bilan!$I$2,Bilan!$K$2,Bilan!$M$2)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Bilan!$N$8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19616"/>
        <c:axId val="109937792"/>
      </c:lineChart>
      <c:catAx>
        <c:axId val="1099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918080"/>
        <c:crosses val="autoZero"/>
        <c:auto val="1"/>
        <c:lblAlgn val="ctr"/>
        <c:lblOffset val="100"/>
        <c:noMultiLvlLbl val="0"/>
      </c:catAx>
      <c:valAx>
        <c:axId val="109918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916544"/>
        <c:crosses val="autoZero"/>
        <c:crossBetween val="between"/>
      </c:valAx>
      <c:catAx>
        <c:axId val="10991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937792"/>
        <c:crosses val="autoZero"/>
        <c:auto val="1"/>
        <c:lblAlgn val="ctr"/>
        <c:lblOffset val="100"/>
        <c:noMultiLvlLbl val="0"/>
      </c:catAx>
      <c:valAx>
        <c:axId val="1099377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09919616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13</xdr:row>
      <xdr:rowOff>123825</xdr:rowOff>
    </xdr:from>
    <xdr:to>
      <xdr:col>7</xdr:col>
      <xdr:colOff>266700</xdr:colOff>
      <xdr:row>36</xdr:row>
      <xdr:rowOff>76200</xdr:rowOff>
    </xdr:to>
    <xdr:graphicFrame macro="">
      <xdr:nvGraphicFramePr>
        <xdr:cNvPr id="102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447675</xdr:colOff>
      <xdr:row>13</xdr:row>
      <xdr:rowOff>133350</xdr:rowOff>
    </xdr:from>
    <xdr:to>
      <xdr:col>13</xdr:col>
      <xdr:colOff>447675</xdr:colOff>
      <xdr:row>28</xdr:row>
      <xdr:rowOff>19050</xdr:rowOff>
    </xdr:to>
    <xdr:graphicFrame macro="">
      <xdr:nvGraphicFramePr>
        <xdr:cNvPr id="102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"/>
  <sheetViews>
    <sheetView workbookViewId="0">
      <selection activeCell="D13" sqref="D13"/>
    </sheetView>
  </sheetViews>
  <sheetFormatPr baseColWidth="10" defaultRowHeight="15" x14ac:dyDescent="0.25"/>
  <cols>
    <col min="1" max="2" width="11.42578125" style="4"/>
    <col min="3" max="3" width="23.7109375" style="4" customWidth="1"/>
    <col min="4" max="16384" width="11.42578125" style="4"/>
  </cols>
  <sheetData>
    <row r="2" spans="2:14" x14ac:dyDescent="0.25">
      <c r="D2" s="5">
        <v>2009</v>
      </c>
      <c r="E2" s="5">
        <v>2010</v>
      </c>
      <c r="F2" s="5" t="s">
        <v>7</v>
      </c>
      <c r="G2" s="5">
        <v>2011</v>
      </c>
      <c r="H2" s="5" t="s">
        <v>8</v>
      </c>
      <c r="I2" s="5">
        <v>2012</v>
      </c>
      <c r="J2" s="5" t="s">
        <v>9</v>
      </c>
      <c r="K2" s="5">
        <v>2013</v>
      </c>
      <c r="L2" s="5" t="s">
        <v>10</v>
      </c>
      <c r="M2" s="5">
        <v>2014</v>
      </c>
      <c r="N2" s="5" t="s">
        <v>11</v>
      </c>
    </row>
    <row r="3" spans="2:14" x14ac:dyDescent="0.25">
      <c r="B3" s="14" t="s">
        <v>1</v>
      </c>
      <c r="C3" s="1" t="s">
        <v>2</v>
      </c>
      <c r="D3" s="11"/>
      <c r="E3" s="11"/>
      <c r="F3" s="7" t="str">
        <f>IF(D3&gt;0,(E3-D3)/D3,"")</f>
        <v/>
      </c>
      <c r="G3" s="11">
        <f>SUM(Factures!C44:C55)</f>
        <v>0</v>
      </c>
      <c r="H3" s="7" t="str">
        <f>IF(E3&gt;0,(G3-E3)/E3,"")</f>
        <v/>
      </c>
      <c r="I3" s="1">
        <f>SUM(Factures!C59:C70)</f>
        <v>0</v>
      </c>
      <c r="J3" s="7" t="str">
        <f>IF(G3&gt;0,(I3-G3)/G3,"")</f>
        <v/>
      </c>
      <c r="K3" s="1">
        <f>SUM(Factures!C74:C85)</f>
        <v>0</v>
      </c>
      <c r="L3" s="7" t="str">
        <f>IF(I3&gt;0,(K3-I3)/I3,"")</f>
        <v/>
      </c>
      <c r="M3" s="1">
        <f>SUM(Factures!C89:C100)</f>
        <v>0</v>
      </c>
      <c r="N3" s="7" t="str">
        <f>IF(K3&gt;0,(M3-K3)/K3,"")</f>
        <v/>
      </c>
    </row>
    <row r="4" spans="2:14" x14ac:dyDescent="0.25">
      <c r="B4" s="15"/>
      <c r="C4" s="18" t="s">
        <v>3</v>
      </c>
      <c r="D4" s="24">
        <f>SUM(Factures!D14:D25)</f>
        <v>0</v>
      </c>
      <c r="E4" s="24">
        <f>SUM(Factures!D29:D40)</f>
        <v>0</v>
      </c>
      <c r="F4" s="20" t="str">
        <f>IF(D4&gt;0,(E4-D4)/D4,"")</f>
        <v/>
      </c>
      <c r="G4" s="24">
        <f>SUM(Factures!D44:D55)</f>
        <v>0</v>
      </c>
      <c r="H4" s="20" t="str">
        <f>IF(E4&gt;0,(G4-E4)/E4,"")</f>
        <v/>
      </c>
      <c r="I4" s="18">
        <f>SUM(Factures!D59:D70)</f>
        <v>0</v>
      </c>
      <c r="J4" s="20" t="str">
        <f>IF(G4&gt;0,(I4-G4)/G4,"")</f>
        <v/>
      </c>
      <c r="K4" s="18">
        <f>SUM(Factures!D74:D85)</f>
        <v>0</v>
      </c>
      <c r="L4" s="20" t="str">
        <f>IF(I4&gt;0,(K4-I4)/I4,"")</f>
        <v/>
      </c>
      <c r="M4" s="18">
        <f>SUM(Factures!D89:D100)</f>
        <v>0</v>
      </c>
      <c r="N4" s="20" t="str">
        <f>IF(K4&gt;0,(M4-K4)/K4,"")</f>
        <v/>
      </c>
    </row>
    <row r="5" spans="2:14" ht="15.75" thickBot="1" x14ac:dyDescent="0.3">
      <c r="B5" s="16"/>
      <c r="C5" s="2" t="s">
        <v>5</v>
      </c>
      <c r="D5" s="12" t="str">
        <f>IF(D3&gt;0,D4*100/D3,"")</f>
        <v/>
      </c>
      <c r="E5" s="12" t="str">
        <f t="shared" ref="E5:M5" si="0">IF(E3&gt;0,E4*100/E3,"")</f>
        <v/>
      </c>
      <c r="F5" s="8" t="str">
        <f>IF(OR(D5="",E5=""),"",(E5-D5)/D5)</f>
        <v/>
      </c>
      <c r="G5" s="12" t="str">
        <f t="shared" si="0"/>
        <v/>
      </c>
      <c r="H5" s="8" t="str">
        <f>IF(OR(E5="",G5=""),"",(G5-E5)/E5)</f>
        <v/>
      </c>
      <c r="I5" s="2" t="str">
        <f t="shared" si="0"/>
        <v/>
      </c>
      <c r="J5" s="8" t="str">
        <f>IF(OR(G5="",I5=""),"",(I5-G5)/G5)</f>
        <v/>
      </c>
      <c r="K5" s="2" t="str">
        <f t="shared" si="0"/>
        <v/>
      </c>
      <c r="L5" s="8" t="str">
        <f>IF(OR(I5="",K5=""),"",(K5-I5)/I5)</f>
        <v/>
      </c>
      <c r="M5" s="2" t="str">
        <f t="shared" si="0"/>
        <v/>
      </c>
      <c r="N5" s="8" t="str">
        <f>IF(OR(K5="",M5=""),"",(M5-K5)/K5)</f>
        <v/>
      </c>
    </row>
    <row r="6" spans="2:14" x14ac:dyDescent="0.25">
      <c r="B6" s="14" t="s">
        <v>14</v>
      </c>
      <c r="C6" s="6" t="s">
        <v>2</v>
      </c>
      <c r="D6" s="13">
        <f>SUM(Factures!E14:E25)</f>
        <v>0</v>
      </c>
      <c r="E6" s="13">
        <f>SUM(Factures!E29:E40)</f>
        <v>0</v>
      </c>
      <c r="F6" s="9" t="str">
        <f t="shared" ref="F6:F12" si="1">IF(D6&gt;0,(E6-D6)/D6,"")</f>
        <v/>
      </c>
      <c r="G6" s="13">
        <f>SUM(Factures!E44:E55)</f>
        <v>0</v>
      </c>
      <c r="H6" s="9" t="str">
        <f>IF(E6&gt;0,(G6-E6)/E6,"")</f>
        <v/>
      </c>
      <c r="I6" s="6">
        <f>SUM(Factures!E59:E70)</f>
        <v>0</v>
      </c>
      <c r="J6" s="9" t="str">
        <f>IF(G6&gt;0,(I6-G6)/G6,"")</f>
        <v/>
      </c>
      <c r="K6" s="6">
        <f>SUM(Factures!E74:E85)</f>
        <v>0</v>
      </c>
      <c r="L6" s="9" t="str">
        <f>IF(I6&gt;0,(K6-I6)/I6,"")</f>
        <v/>
      </c>
      <c r="M6" s="6">
        <f>SUM(Factures!E89:E100)</f>
        <v>0</v>
      </c>
      <c r="N6" s="9" t="str">
        <f>IF(K6&gt;0,(M6-K6)/K6,"")</f>
        <v/>
      </c>
    </row>
    <row r="7" spans="2:14" x14ac:dyDescent="0.25">
      <c r="B7" s="15"/>
      <c r="C7" s="18" t="s">
        <v>3</v>
      </c>
      <c r="D7" s="24">
        <f>SUM(Factures!F14:F25)</f>
        <v>0</v>
      </c>
      <c r="E7" s="24">
        <f>SUM(Factures!F29:F40)</f>
        <v>0</v>
      </c>
      <c r="F7" s="20" t="str">
        <f t="shared" si="1"/>
        <v/>
      </c>
      <c r="G7" s="24">
        <f>SUM(Factures!F44:F55)</f>
        <v>0</v>
      </c>
      <c r="H7" s="20" t="str">
        <f>IF(E7&gt;0,(G7-E7)/E7,"")</f>
        <v/>
      </c>
      <c r="I7" s="18">
        <f>SUM(Factures!F59:F70)</f>
        <v>0</v>
      </c>
      <c r="J7" s="20" t="str">
        <f>IF(G7&gt;0,(I7-G7)/G7,"")</f>
        <v/>
      </c>
      <c r="K7" s="18">
        <f>SUM(Factures!F74:F85)</f>
        <v>0</v>
      </c>
      <c r="L7" s="20" t="str">
        <f>IF(I7&gt;0,(K7-I7)/I7,"")</f>
        <v/>
      </c>
      <c r="M7" s="18">
        <f>SUM(Factures!F89:F100)</f>
        <v>0</v>
      </c>
      <c r="N7" s="20" t="str">
        <f>IF(K7&gt;0,(M7-K7)/K7,"")</f>
        <v/>
      </c>
    </row>
    <row r="8" spans="2:14" ht="15.75" thickBot="1" x14ac:dyDescent="0.3">
      <c r="B8" s="16"/>
      <c r="C8" s="2" t="s">
        <v>5</v>
      </c>
      <c r="D8" s="12" t="str">
        <f>IF(D6&gt;0,D7*100/D6,"")</f>
        <v/>
      </c>
      <c r="E8" s="12" t="str">
        <f>IF(E6&gt;0,E7*100/E6,"")</f>
        <v/>
      </c>
      <c r="F8" s="8" t="str">
        <f>IF(OR(D8="",E8=""),"",(E8-D8)/D8)</f>
        <v/>
      </c>
      <c r="G8" s="12" t="str">
        <f>IF(G6&gt;0,G7*100/G6,"")</f>
        <v/>
      </c>
      <c r="H8" s="8" t="str">
        <f>IF(OR(E8="",G8=""),"",(G8-E8)/E8)</f>
        <v/>
      </c>
      <c r="I8" s="2" t="str">
        <f>IF(I6&gt;0,I7*100/I6,"")</f>
        <v/>
      </c>
      <c r="J8" s="8" t="str">
        <f>IF(OR(G8="",I8=""),"",(I8-G8)/G8)</f>
        <v/>
      </c>
      <c r="K8" s="2" t="str">
        <f>IF(K6&gt;0,K7*100/K6,"")</f>
        <v/>
      </c>
      <c r="L8" s="8" t="str">
        <f>IF(OR(I8="",K8=""),"",(K8-I8)/I8)</f>
        <v/>
      </c>
      <c r="M8" s="2" t="str">
        <f>IF(M6&gt;0,M7*100/M6,"")</f>
        <v/>
      </c>
      <c r="N8" s="8" t="str">
        <f>IF(OR(K8="",M8=""),"",(M8-K8)/K8)</f>
        <v/>
      </c>
    </row>
    <row r="9" spans="2:14" x14ac:dyDescent="0.25">
      <c r="B9" s="17" t="s">
        <v>4</v>
      </c>
      <c r="C9" s="6" t="s">
        <v>2</v>
      </c>
      <c r="D9" s="13">
        <f>SUM(D6+D3)</f>
        <v>0</v>
      </c>
      <c r="E9" s="13">
        <f>SUM(E6+E3)</f>
        <v>0</v>
      </c>
      <c r="F9" s="9" t="str">
        <f t="shared" si="1"/>
        <v/>
      </c>
      <c r="G9" s="13">
        <f>SUM(G6+G3)</f>
        <v>0</v>
      </c>
      <c r="H9" s="9" t="str">
        <f>IF(E9&gt;0,(G9-E9)/E9,"")</f>
        <v/>
      </c>
      <c r="I9" s="6">
        <f>SUM(I6+I3)</f>
        <v>0</v>
      </c>
      <c r="J9" s="9" t="str">
        <f>IF(G9&gt;0,(I9-G9)/G9,"")</f>
        <v/>
      </c>
      <c r="K9" s="6">
        <f>SUM(K6+K3)</f>
        <v>0</v>
      </c>
      <c r="L9" s="9" t="str">
        <f>IF(I9&gt;0,(K9-I9)/I9,"")</f>
        <v/>
      </c>
      <c r="M9" s="6">
        <f>SUM(M6+M3)</f>
        <v>0</v>
      </c>
      <c r="N9" s="9" t="str">
        <f>IF(K9&gt;0,(M9-K9)/K9,"")</f>
        <v/>
      </c>
    </row>
    <row r="10" spans="2:14" x14ac:dyDescent="0.25">
      <c r="B10" s="17"/>
      <c r="C10" s="18" t="s">
        <v>3</v>
      </c>
      <c r="D10" s="19">
        <f>SUM(D7+D4)</f>
        <v>0</v>
      </c>
      <c r="E10" s="19">
        <f>SUM(E7+E4)</f>
        <v>0</v>
      </c>
      <c r="F10" s="20" t="str">
        <f>IF(D10&gt;0,(E10-D10)/D10,"")</f>
        <v/>
      </c>
      <c r="G10" s="19">
        <f>SUM(G7+G4)</f>
        <v>0</v>
      </c>
      <c r="H10" s="20" t="str">
        <f>IF(E10&gt;0,(G10-E10)/E10,"")</f>
        <v/>
      </c>
      <c r="I10" s="21">
        <f>SUM(I7+I4)</f>
        <v>0</v>
      </c>
      <c r="J10" s="20" t="str">
        <f>IF(G10&gt;0,(I10-G10)/G10,"")</f>
        <v/>
      </c>
      <c r="K10" s="21">
        <f>SUM(K7+K4)</f>
        <v>0</v>
      </c>
      <c r="L10" s="20" t="str">
        <f>IF(I10&gt;0,(K10-I10)/I10,"")</f>
        <v/>
      </c>
      <c r="M10" s="21">
        <f>SUM(M7+M4)</f>
        <v>0</v>
      </c>
      <c r="N10" s="20" t="str">
        <f>IF(K10&gt;0,(M10-K10)/K10,"")</f>
        <v/>
      </c>
    </row>
    <row r="11" spans="2:14" ht="15.75" thickBot="1" x14ac:dyDescent="0.3">
      <c r="B11" s="17"/>
      <c r="C11" s="3" t="s">
        <v>5</v>
      </c>
      <c r="D11" s="12" t="str">
        <f>IF(D9&gt;0,D10*100/D9,"")</f>
        <v/>
      </c>
      <c r="E11" s="12" t="str">
        <f>IF(E9&gt;0,E10*100/E9,"")</f>
        <v/>
      </c>
      <c r="F11" s="8" t="str">
        <f>IF(OR(D11="",E11=""),"",(E11-D11)/D11)</f>
        <v/>
      </c>
      <c r="G11" s="12" t="str">
        <f>IF(G9&gt;0,G10*100/G9,"")</f>
        <v/>
      </c>
      <c r="H11" s="8" t="str">
        <f>IF(OR(E11="",G11=""),"",(G11-E11)/E11)</f>
        <v/>
      </c>
      <c r="I11" s="2" t="str">
        <f>IF(I9&gt;0,I10*100/I9,"")</f>
        <v/>
      </c>
      <c r="J11" s="8" t="str">
        <f>IF(OR(G11="",I11=""),"",(I11-G11)/G11)</f>
        <v/>
      </c>
      <c r="K11" s="2" t="str">
        <f>IF(K9&gt;0,K10*100/K9,"")</f>
        <v/>
      </c>
      <c r="L11" s="8" t="str">
        <f>IF(OR(I11="",K11=""),"",(K11-I11)/I11)</f>
        <v/>
      </c>
      <c r="M11" s="2" t="str">
        <f>IF(M9&gt;0,M10*100/M9,"")</f>
        <v/>
      </c>
      <c r="N11" s="8" t="str">
        <f>IF(OR(K11="",M11=""),"",(M11-K11)/K11)</f>
        <v/>
      </c>
    </row>
    <row r="12" spans="2:14" x14ac:dyDescent="0.25">
      <c r="B12" s="22" t="s">
        <v>6</v>
      </c>
      <c r="C12" s="22"/>
      <c r="D12" s="19">
        <v>0.96</v>
      </c>
      <c r="E12" s="19">
        <v>1.1100000000000001</v>
      </c>
      <c r="F12" s="23">
        <f t="shared" si="1"/>
        <v>0.15625000000000014</v>
      </c>
      <c r="G12" s="19"/>
      <c r="H12" s="23" t="str">
        <f>IF(AND(E12&gt;0,G12&gt;0),(G12-E12)/E12,"")</f>
        <v/>
      </c>
      <c r="I12" s="21"/>
      <c r="J12" s="23" t="str">
        <f>IF(AND(G12&gt;0,I12&gt;0),(I12-G12)/G12,"")</f>
        <v/>
      </c>
      <c r="K12" s="21"/>
      <c r="L12" s="23" t="str">
        <f>IF(AND(I12&gt;0,K12&gt;0),(K12-I12)/I12,"")</f>
        <v/>
      </c>
      <c r="M12" s="21"/>
      <c r="N12" s="23" t="str">
        <f>IF(AND(K12&gt;0,M12&gt;0),(M12-K12)/K12,"")</f>
        <v/>
      </c>
    </row>
  </sheetData>
  <mergeCells count="4">
    <mergeCell ref="B12:C12"/>
    <mergeCell ref="B3:B5"/>
    <mergeCell ref="B9:B11"/>
    <mergeCell ref="B6:B8"/>
  </mergeCells>
  <phoneticPr fontId="3" type="noConversion"/>
  <conditionalFormatting sqref="H3:H11 J3:J11 L3:L11 N3:N11 F3:F11">
    <cfRule type="cellIs" dxfId="1" priority="1" operator="lessThan">
      <formula>-0.05</formula>
    </cfRule>
    <cfRule type="cellIs" dxfId="0" priority="2" operator="greaterThan">
      <formula>0.05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"/>
  <sheetViews>
    <sheetView tabSelected="1" workbookViewId="0"/>
  </sheetViews>
  <sheetFormatPr baseColWidth="10" defaultRowHeight="15" x14ac:dyDescent="0.25"/>
  <cols>
    <col min="1" max="2" width="11.42578125" style="4"/>
    <col min="3" max="3" width="31.85546875" style="4" bestFit="1" customWidth="1"/>
    <col min="4" max="4" width="11.42578125" style="4"/>
    <col min="5" max="5" width="35" style="4" bestFit="1" customWidth="1"/>
    <col min="6" max="16384" width="11.42578125" style="4"/>
  </cols>
  <sheetData>
    <row r="2" spans="2:6" x14ac:dyDescent="0.25">
      <c r="C2" s="10" t="s">
        <v>12</v>
      </c>
      <c r="D2" s="10"/>
    </row>
    <row r="3" spans="2:6" x14ac:dyDescent="0.25">
      <c r="C3" s="10" t="s">
        <v>13</v>
      </c>
      <c r="D3" s="10">
        <f>D2*11.6</f>
        <v>0</v>
      </c>
    </row>
    <row r="4" spans="2:6" x14ac:dyDescent="0.25">
      <c r="C4" s="10" t="s">
        <v>15</v>
      </c>
      <c r="D4" s="10"/>
    </row>
    <row r="5" spans="2:6" x14ac:dyDescent="0.25">
      <c r="C5" s="10" t="s">
        <v>13</v>
      </c>
      <c r="D5" s="10">
        <f>D4*12.88</f>
        <v>0</v>
      </c>
    </row>
    <row r="6" spans="2:6" x14ac:dyDescent="0.25">
      <c r="C6" s="10" t="s">
        <v>16</v>
      </c>
      <c r="D6" s="10"/>
    </row>
    <row r="7" spans="2:6" x14ac:dyDescent="0.25">
      <c r="C7" s="10" t="s">
        <v>13</v>
      </c>
      <c r="D7" s="10">
        <f>D6*1500</f>
        <v>0</v>
      </c>
    </row>
    <row r="8" spans="2:6" x14ac:dyDescent="0.25">
      <c r="C8" s="4" t="s">
        <v>0</v>
      </c>
    </row>
    <row r="12" spans="2:6" x14ac:dyDescent="0.25">
      <c r="C12" s="17">
        <v>2009</v>
      </c>
      <c r="D12" s="17"/>
      <c r="E12" s="17"/>
      <c r="F12" s="17"/>
    </row>
    <row r="13" spans="2:6" x14ac:dyDescent="0.25">
      <c r="C13" s="1" t="s">
        <v>29</v>
      </c>
      <c r="D13" s="1" t="s">
        <v>3</v>
      </c>
      <c r="E13" s="1" t="s">
        <v>30</v>
      </c>
      <c r="F13" s="1" t="s">
        <v>3</v>
      </c>
    </row>
    <row r="14" spans="2:6" x14ac:dyDescent="0.25">
      <c r="B14" s="18" t="s">
        <v>17</v>
      </c>
      <c r="C14" s="18"/>
      <c r="D14" s="18"/>
      <c r="E14" s="18"/>
      <c r="F14" s="18"/>
    </row>
    <row r="15" spans="2:6" x14ac:dyDescent="0.25">
      <c r="B15" s="1" t="s">
        <v>18</v>
      </c>
      <c r="C15" s="1"/>
      <c r="D15" s="1"/>
      <c r="E15" s="1"/>
      <c r="F15" s="1"/>
    </row>
    <row r="16" spans="2:6" x14ac:dyDescent="0.25">
      <c r="B16" s="18" t="s">
        <v>19</v>
      </c>
      <c r="C16" s="18"/>
      <c r="D16" s="18"/>
      <c r="E16" s="18"/>
      <c r="F16" s="18"/>
    </row>
    <row r="17" spans="2:6" x14ac:dyDescent="0.25">
      <c r="B17" s="1" t="s">
        <v>20</v>
      </c>
      <c r="C17" s="1"/>
      <c r="D17" s="1"/>
      <c r="E17" s="1"/>
      <c r="F17" s="1"/>
    </row>
    <row r="18" spans="2:6" x14ac:dyDescent="0.25">
      <c r="B18" s="18" t="s">
        <v>21</v>
      </c>
      <c r="C18" s="18"/>
      <c r="D18" s="18"/>
      <c r="E18" s="18"/>
      <c r="F18" s="18"/>
    </row>
    <row r="19" spans="2:6" x14ac:dyDescent="0.25">
      <c r="B19" s="1" t="s">
        <v>22</v>
      </c>
      <c r="C19" s="1"/>
      <c r="D19" s="1"/>
      <c r="E19" s="1"/>
      <c r="F19" s="1"/>
    </row>
    <row r="20" spans="2:6" x14ac:dyDescent="0.25">
      <c r="B20" s="18" t="s">
        <v>23</v>
      </c>
      <c r="C20" s="18"/>
      <c r="D20" s="18"/>
      <c r="E20" s="18"/>
      <c r="F20" s="18"/>
    </row>
    <row r="21" spans="2:6" x14ac:dyDescent="0.25">
      <c r="B21" s="1" t="s">
        <v>24</v>
      </c>
      <c r="C21" s="1"/>
      <c r="D21" s="1"/>
      <c r="E21" s="1"/>
      <c r="F21" s="1"/>
    </row>
    <row r="22" spans="2:6" x14ac:dyDescent="0.25">
      <c r="B22" s="18" t="s">
        <v>25</v>
      </c>
      <c r="C22" s="18"/>
      <c r="D22" s="18"/>
      <c r="E22" s="18"/>
      <c r="F22" s="18"/>
    </row>
    <row r="23" spans="2:6" x14ac:dyDescent="0.25">
      <c r="B23" s="1" t="s">
        <v>26</v>
      </c>
      <c r="C23" s="1"/>
      <c r="D23" s="1"/>
      <c r="E23" s="1"/>
      <c r="F23" s="1"/>
    </row>
    <row r="24" spans="2:6" x14ac:dyDescent="0.25">
      <c r="B24" s="18" t="s">
        <v>27</v>
      </c>
      <c r="C24" s="18"/>
      <c r="D24" s="18"/>
      <c r="E24" s="18"/>
      <c r="F24" s="18"/>
    </row>
    <row r="25" spans="2:6" x14ac:dyDescent="0.25">
      <c r="B25" s="1" t="s">
        <v>28</v>
      </c>
      <c r="C25" s="1"/>
      <c r="D25" s="1"/>
      <c r="E25" s="1"/>
      <c r="F25" s="1"/>
    </row>
    <row r="27" spans="2:6" x14ac:dyDescent="0.25">
      <c r="C27" s="17">
        <v>2010</v>
      </c>
      <c r="D27" s="17"/>
      <c r="E27" s="17"/>
      <c r="F27" s="17"/>
    </row>
    <row r="28" spans="2:6" x14ac:dyDescent="0.25">
      <c r="C28" s="1" t="s">
        <v>29</v>
      </c>
      <c r="D28" s="1" t="s">
        <v>3</v>
      </c>
      <c r="E28" s="1" t="s">
        <v>30</v>
      </c>
      <c r="F28" s="1" t="s">
        <v>3</v>
      </c>
    </row>
    <row r="29" spans="2:6" x14ac:dyDescent="0.25">
      <c r="B29" s="18" t="s">
        <v>17</v>
      </c>
      <c r="C29" s="18"/>
      <c r="D29" s="18"/>
      <c r="E29" s="18"/>
      <c r="F29" s="18"/>
    </row>
    <row r="30" spans="2:6" x14ac:dyDescent="0.25">
      <c r="B30" s="1" t="s">
        <v>18</v>
      </c>
      <c r="C30" s="1"/>
      <c r="D30" s="1"/>
      <c r="E30" s="1"/>
      <c r="F30" s="1"/>
    </row>
    <row r="31" spans="2:6" x14ac:dyDescent="0.25">
      <c r="B31" s="18" t="s">
        <v>19</v>
      </c>
      <c r="C31" s="18"/>
      <c r="D31" s="18"/>
      <c r="E31" s="18"/>
      <c r="F31" s="18"/>
    </row>
    <row r="32" spans="2:6" x14ac:dyDescent="0.25">
      <c r="B32" s="1" t="s">
        <v>20</v>
      </c>
      <c r="C32" s="1"/>
      <c r="D32" s="1"/>
      <c r="E32" s="1"/>
      <c r="F32" s="1"/>
    </row>
    <row r="33" spans="2:6" x14ac:dyDescent="0.25">
      <c r="B33" s="18" t="s">
        <v>21</v>
      </c>
      <c r="C33" s="18"/>
      <c r="D33" s="18"/>
      <c r="E33" s="18"/>
      <c r="F33" s="18"/>
    </row>
    <row r="34" spans="2:6" x14ac:dyDescent="0.25">
      <c r="B34" s="1" t="s">
        <v>22</v>
      </c>
      <c r="C34" s="1"/>
      <c r="D34" s="1"/>
      <c r="E34" s="1"/>
      <c r="F34" s="1"/>
    </row>
    <row r="35" spans="2:6" x14ac:dyDescent="0.25">
      <c r="B35" s="18" t="s">
        <v>23</v>
      </c>
      <c r="C35" s="18"/>
      <c r="D35" s="18"/>
      <c r="E35" s="18"/>
      <c r="F35" s="18"/>
    </row>
    <row r="36" spans="2:6" x14ac:dyDescent="0.25">
      <c r="B36" s="1" t="s">
        <v>24</v>
      </c>
      <c r="C36" s="1"/>
      <c r="D36" s="1"/>
      <c r="E36" s="1"/>
      <c r="F36" s="1"/>
    </row>
    <row r="37" spans="2:6" x14ac:dyDescent="0.25">
      <c r="B37" s="18" t="s">
        <v>25</v>
      </c>
      <c r="C37" s="18"/>
      <c r="D37" s="18"/>
      <c r="E37" s="18"/>
      <c r="F37" s="18"/>
    </row>
    <row r="38" spans="2:6" x14ac:dyDescent="0.25">
      <c r="B38" s="1" t="s">
        <v>26</v>
      </c>
      <c r="C38" s="1"/>
      <c r="D38" s="1"/>
      <c r="E38" s="1"/>
      <c r="F38" s="1"/>
    </row>
    <row r="39" spans="2:6" x14ac:dyDescent="0.25">
      <c r="B39" s="18" t="s">
        <v>27</v>
      </c>
      <c r="C39" s="18"/>
      <c r="D39" s="18"/>
      <c r="E39" s="18"/>
      <c r="F39" s="18"/>
    </row>
    <row r="40" spans="2:6" x14ac:dyDescent="0.25">
      <c r="B40" s="1" t="s">
        <v>28</v>
      </c>
      <c r="C40" s="1"/>
      <c r="D40" s="1"/>
      <c r="E40" s="1"/>
      <c r="F40" s="1"/>
    </row>
    <row r="42" spans="2:6" x14ac:dyDescent="0.25">
      <c r="C42" s="17">
        <v>2011</v>
      </c>
      <c r="D42" s="17"/>
      <c r="E42" s="17"/>
      <c r="F42" s="17"/>
    </row>
    <row r="43" spans="2:6" x14ac:dyDescent="0.25">
      <c r="C43" s="1" t="s">
        <v>29</v>
      </c>
      <c r="D43" s="1" t="s">
        <v>3</v>
      </c>
      <c r="E43" s="1" t="s">
        <v>30</v>
      </c>
      <c r="F43" s="1" t="s">
        <v>3</v>
      </c>
    </row>
    <row r="44" spans="2:6" x14ac:dyDescent="0.25">
      <c r="B44" s="18" t="s">
        <v>17</v>
      </c>
      <c r="C44" s="18"/>
      <c r="D44" s="18"/>
      <c r="E44" s="18"/>
      <c r="F44" s="18"/>
    </row>
    <row r="45" spans="2:6" x14ac:dyDescent="0.25">
      <c r="B45" s="1" t="s">
        <v>18</v>
      </c>
      <c r="C45" s="1"/>
      <c r="D45" s="1"/>
      <c r="E45" s="1"/>
      <c r="F45" s="1"/>
    </row>
    <row r="46" spans="2:6" x14ac:dyDescent="0.25">
      <c r="B46" s="18" t="s">
        <v>19</v>
      </c>
      <c r="C46" s="18"/>
      <c r="D46" s="18"/>
      <c r="E46" s="18"/>
      <c r="F46" s="18"/>
    </row>
    <row r="47" spans="2:6" x14ac:dyDescent="0.25">
      <c r="B47" s="1" t="s">
        <v>20</v>
      </c>
      <c r="C47" s="1"/>
      <c r="D47" s="1"/>
      <c r="E47" s="1"/>
      <c r="F47" s="1"/>
    </row>
    <row r="48" spans="2:6" x14ac:dyDescent="0.25">
      <c r="B48" s="18" t="s">
        <v>21</v>
      </c>
      <c r="C48" s="18"/>
      <c r="D48" s="18"/>
      <c r="E48" s="18"/>
      <c r="F48" s="18"/>
    </row>
    <row r="49" spans="2:6" s="26" customFormat="1" x14ac:dyDescent="0.25">
      <c r="B49" s="25" t="s">
        <v>22</v>
      </c>
      <c r="C49" s="25"/>
      <c r="D49" s="25"/>
      <c r="E49" s="25"/>
      <c r="F49" s="25"/>
    </row>
    <row r="50" spans="2:6" x14ac:dyDescent="0.25">
      <c r="B50" s="18" t="s">
        <v>23</v>
      </c>
      <c r="C50" s="18"/>
      <c r="D50" s="18"/>
      <c r="E50" s="18"/>
      <c r="F50" s="18"/>
    </row>
    <row r="51" spans="2:6" s="26" customFormat="1" x14ac:dyDescent="0.25">
      <c r="B51" s="25" t="s">
        <v>24</v>
      </c>
      <c r="C51" s="25"/>
      <c r="D51" s="25"/>
      <c r="E51" s="25"/>
      <c r="F51" s="25"/>
    </row>
    <row r="52" spans="2:6" x14ac:dyDescent="0.25">
      <c r="B52" s="18" t="s">
        <v>25</v>
      </c>
      <c r="C52" s="18"/>
      <c r="D52" s="18"/>
      <c r="E52" s="18"/>
      <c r="F52" s="18"/>
    </row>
    <row r="53" spans="2:6" s="26" customFormat="1" x14ac:dyDescent="0.25">
      <c r="B53" s="25" t="s">
        <v>26</v>
      </c>
      <c r="C53" s="25"/>
      <c r="D53" s="25"/>
      <c r="E53" s="25"/>
      <c r="F53" s="25"/>
    </row>
    <row r="54" spans="2:6" x14ac:dyDescent="0.25">
      <c r="B54" s="18" t="s">
        <v>27</v>
      </c>
      <c r="C54" s="18"/>
      <c r="D54" s="18"/>
      <c r="E54" s="18"/>
      <c r="F54" s="18"/>
    </row>
    <row r="55" spans="2:6" s="26" customFormat="1" x14ac:dyDescent="0.25">
      <c r="B55" s="25" t="s">
        <v>28</v>
      </c>
      <c r="C55" s="25"/>
      <c r="D55" s="25"/>
      <c r="E55" s="25"/>
      <c r="F55" s="25"/>
    </row>
    <row r="56" spans="2:6" s="26" customFormat="1" x14ac:dyDescent="0.25"/>
    <row r="57" spans="2:6" s="26" customFormat="1" x14ac:dyDescent="0.25">
      <c r="C57" s="27">
        <v>2012</v>
      </c>
      <c r="D57" s="27"/>
      <c r="E57" s="27"/>
      <c r="F57" s="27"/>
    </row>
    <row r="58" spans="2:6" s="26" customFormat="1" x14ac:dyDescent="0.25">
      <c r="C58" s="25" t="s">
        <v>29</v>
      </c>
      <c r="D58" s="25" t="s">
        <v>3</v>
      </c>
      <c r="E58" s="25" t="s">
        <v>30</v>
      </c>
      <c r="F58" s="25" t="s">
        <v>3</v>
      </c>
    </row>
    <row r="59" spans="2:6" x14ac:dyDescent="0.25">
      <c r="B59" s="18" t="s">
        <v>17</v>
      </c>
      <c r="C59" s="18"/>
      <c r="D59" s="18"/>
      <c r="E59" s="18"/>
      <c r="F59" s="18"/>
    </row>
    <row r="60" spans="2:6" s="26" customFormat="1" x14ac:dyDescent="0.25">
      <c r="B60" s="25" t="s">
        <v>18</v>
      </c>
      <c r="C60" s="25"/>
      <c r="D60" s="25"/>
      <c r="E60" s="25"/>
      <c r="F60" s="25"/>
    </row>
    <row r="61" spans="2:6" x14ac:dyDescent="0.25">
      <c r="B61" s="18" t="s">
        <v>19</v>
      </c>
      <c r="C61" s="18"/>
      <c r="D61" s="18"/>
      <c r="E61" s="18"/>
      <c r="F61" s="18"/>
    </row>
    <row r="62" spans="2:6" s="26" customFormat="1" x14ac:dyDescent="0.25">
      <c r="B62" s="25" t="s">
        <v>20</v>
      </c>
      <c r="C62" s="25"/>
      <c r="D62" s="25"/>
      <c r="E62" s="25"/>
      <c r="F62" s="25"/>
    </row>
    <row r="63" spans="2:6" x14ac:dyDescent="0.25">
      <c r="B63" s="18" t="s">
        <v>21</v>
      </c>
      <c r="C63" s="18"/>
      <c r="D63" s="18"/>
      <c r="E63" s="18"/>
      <c r="F63" s="18"/>
    </row>
    <row r="64" spans="2:6" s="26" customFormat="1" x14ac:dyDescent="0.25">
      <c r="B64" s="25" t="s">
        <v>22</v>
      </c>
      <c r="C64" s="25"/>
      <c r="D64" s="25"/>
      <c r="E64" s="25"/>
      <c r="F64" s="25"/>
    </row>
    <row r="65" spans="2:6" x14ac:dyDescent="0.25">
      <c r="B65" s="18" t="s">
        <v>23</v>
      </c>
      <c r="C65" s="18"/>
      <c r="D65" s="18"/>
      <c r="E65" s="18"/>
      <c r="F65" s="18"/>
    </row>
    <row r="66" spans="2:6" s="26" customFormat="1" x14ac:dyDescent="0.25">
      <c r="B66" s="25" t="s">
        <v>24</v>
      </c>
      <c r="C66" s="25"/>
      <c r="D66" s="25"/>
      <c r="E66" s="25"/>
      <c r="F66" s="25"/>
    </row>
    <row r="67" spans="2:6" x14ac:dyDescent="0.25">
      <c r="B67" s="18" t="s">
        <v>25</v>
      </c>
      <c r="C67" s="18"/>
      <c r="D67" s="18"/>
      <c r="E67" s="18"/>
      <c r="F67" s="18"/>
    </row>
    <row r="68" spans="2:6" s="26" customFormat="1" x14ac:dyDescent="0.25">
      <c r="B68" s="25" t="s">
        <v>26</v>
      </c>
      <c r="C68" s="25"/>
      <c r="D68" s="25"/>
      <c r="E68" s="25"/>
      <c r="F68" s="25"/>
    </row>
    <row r="69" spans="2:6" x14ac:dyDescent="0.25">
      <c r="B69" s="18" t="s">
        <v>27</v>
      </c>
      <c r="C69" s="18"/>
      <c r="D69" s="18"/>
      <c r="E69" s="18"/>
      <c r="F69" s="18"/>
    </row>
    <row r="70" spans="2:6" s="26" customFormat="1" x14ac:dyDescent="0.25">
      <c r="B70" s="25" t="s">
        <v>28</v>
      </c>
      <c r="C70" s="25"/>
      <c r="D70" s="25"/>
      <c r="E70" s="25"/>
      <c r="F70" s="25"/>
    </row>
    <row r="71" spans="2:6" s="26" customFormat="1" x14ac:dyDescent="0.25"/>
    <row r="72" spans="2:6" s="26" customFormat="1" x14ac:dyDescent="0.25">
      <c r="C72" s="27">
        <v>2013</v>
      </c>
      <c r="D72" s="27"/>
      <c r="E72" s="27"/>
      <c r="F72" s="27"/>
    </row>
    <row r="73" spans="2:6" s="26" customFormat="1" x14ac:dyDescent="0.25">
      <c r="C73" s="25" t="s">
        <v>29</v>
      </c>
      <c r="D73" s="25" t="s">
        <v>3</v>
      </c>
      <c r="E73" s="25" t="s">
        <v>30</v>
      </c>
      <c r="F73" s="25" t="s">
        <v>3</v>
      </c>
    </row>
    <row r="74" spans="2:6" x14ac:dyDescent="0.25">
      <c r="B74" s="18" t="s">
        <v>17</v>
      </c>
      <c r="C74" s="18"/>
      <c r="D74" s="18"/>
      <c r="E74" s="18"/>
      <c r="F74" s="18"/>
    </row>
    <row r="75" spans="2:6" s="26" customFormat="1" x14ac:dyDescent="0.25">
      <c r="B75" s="25" t="s">
        <v>18</v>
      </c>
      <c r="C75" s="25"/>
      <c r="D75" s="25"/>
      <c r="E75" s="25"/>
      <c r="F75" s="25"/>
    </row>
    <row r="76" spans="2:6" x14ac:dyDescent="0.25">
      <c r="B76" s="18" t="s">
        <v>19</v>
      </c>
      <c r="C76" s="18"/>
      <c r="D76" s="18"/>
      <c r="E76" s="18"/>
      <c r="F76" s="18"/>
    </row>
    <row r="77" spans="2:6" s="26" customFormat="1" x14ac:dyDescent="0.25">
      <c r="B77" s="25" t="s">
        <v>20</v>
      </c>
      <c r="C77" s="25"/>
      <c r="D77" s="25"/>
      <c r="E77" s="25"/>
      <c r="F77" s="25"/>
    </row>
    <row r="78" spans="2:6" x14ac:dyDescent="0.25">
      <c r="B78" s="18" t="s">
        <v>21</v>
      </c>
      <c r="C78" s="18"/>
      <c r="D78" s="18"/>
      <c r="E78" s="18"/>
      <c r="F78" s="18"/>
    </row>
    <row r="79" spans="2:6" s="26" customFormat="1" x14ac:dyDescent="0.25">
      <c r="B79" s="25" t="s">
        <v>22</v>
      </c>
      <c r="C79" s="25"/>
      <c r="D79" s="25"/>
      <c r="E79" s="25"/>
      <c r="F79" s="25"/>
    </row>
    <row r="80" spans="2:6" x14ac:dyDescent="0.25">
      <c r="B80" s="18" t="s">
        <v>23</v>
      </c>
      <c r="C80" s="18"/>
      <c r="D80" s="18"/>
      <c r="E80" s="18"/>
      <c r="F80" s="18"/>
    </row>
    <row r="81" spans="2:6" s="26" customFormat="1" x14ac:dyDescent="0.25">
      <c r="B81" s="25" t="s">
        <v>24</v>
      </c>
      <c r="C81" s="25"/>
      <c r="D81" s="25"/>
      <c r="E81" s="25"/>
      <c r="F81" s="25"/>
    </row>
    <row r="82" spans="2:6" x14ac:dyDescent="0.25">
      <c r="B82" s="18" t="s">
        <v>25</v>
      </c>
      <c r="C82" s="18"/>
      <c r="D82" s="18"/>
      <c r="E82" s="18"/>
      <c r="F82" s="18"/>
    </row>
    <row r="83" spans="2:6" s="26" customFormat="1" x14ac:dyDescent="0.25">
      <c r="B83" s="25" t="s">
        <v>26</v>
      </c>
      <c r="C83" s="25"/>
      <c r="D83" s="25"/>
      <c r="E83" s="25"/>
      <c r="F83" s="25"/>
    </row>
    <row r="84" spans="2:6" x14ac:dyDescent="0.25">
      <c r="B84" s="18" t="s">
        <v>27</v>
      </c>
      <c r="C84" s="18"/>
      <c r="D84" s="18"/>
      <c r="E84" s="18"/>
      <c r="F84" s="18"/>
    </row>
    <row r="85" spans="2:6" s="26" customFormat="1" x14ac:dyDescent="0.25">
      <c r="B85" s="25" t="s">
        <v>28</v>
      </c>
      <c r="C85" s="25"/>
      <c r="D85" s="25"/>
      <c r="E85" s="25"/>
      <c r="F85" s="25"/>
    </row>
    <row r="86" spans="2:6" s="26" customFormat="1" x14ac:dyDescent="0.25"/>
    <row r="87" spans="2:6" s="26" customFormat="1" x14ac:dyDescent="0.25">
      <c r="C87" s="27">
        <v>2014</v>
      </c>
      <c r="D87" s="27"/>
      <c r="E87" s="27"/>
      <c r="F87" s="27"/>
    </row>
    <row r="88" spans="2:6" s="26" customFormat="1" x14ac:dyDescent="0.25">
      <c r="C88" s="25" t="s">
        <v>29</v>
      </c>
      <c r="D88" s="25" t="s">
        <v>3</v>
      </c>
      <c r="E88" s="25" t="s">
        <v>30</v>
      </c>
      <c r="F88" s="25" t="s">
        <v>3</v>
      </c>
    </row>
    <row r="89" spans="2:6" s="26" customFormat="1" x14ac:dyDescent="0.25">
      <c r="B89" s="18" t="s">
        <v>17</v>
      </c>
      <c r="C89" s="18"/>
      <c r="D89" s="18"/>
      <c r="E89" s="18"/>
      <c r="F89" s="18"/>
    </row>
    <row r="90" spans="2:6" s="26" customFormat="1" x14ac:dyDescent="0.25">
      <c r="B90" s="25" t="s">
        <v>18</v>
      </c>
      <c r="C90" s="25"/>
      <c r="D90" s="25"/>
      <c r="E90" s="25"/>
      <c r="F90" s="25"/>
    </row>
    <row r="91" spans="2:6" s="26" customFormat="1" x14ac:dyDescent="0.25">
      <c r="B91" s="18" t="s">
        <v>19</v>
      </c>
      <c r="C91" s="18"/>
      <c r="D91" s="18"/>
      <c r="E91" s="18"/>
      <c r="F91" s="18"/>
    </row>
    <row r="92" spans="2:6" s="26" customFormat="1" x14ac:dyDescent="0.25">
      <c r="B92" s="25" t="s">
        <v>20</v>
      </c>
      <c r="C92" s="25"/>
      <c r="D92" s="25"/>
      <c r="E92" s="25"/>
      <c r="F92" s="25"/>
    </row>
    <row r="93" spans="2:6" x14ac:dyDescent="0.25">
      <c r="B93" s="18" t="s">
        <v>21</v>
      </c>
      <c r="C93" s="18"/>
      <c r="D93" s="18"/>
      <c r="E93" s="18"/>
      <c r="F93" s="18"/>
    </row>
    <row r="94" spans="2:6" s="26" customFormat="1" x14ac:dyDescent="0.25">
      <c r="B94" s="25" t="s">
        <v>22</v>
      </c>
      <c r="C94" s="25"/>
      <c r="D94" s="25"/>
      <c r="E94" s="25"/>
      <c r="F94" s="25"/>
    </row>
    <row r="95" spans="2:6" x14ac:dyDescent="0.25">
      <c r="B95" s="18" t="s">
        <v>23</v>
      </c>
      <c r="C95" s="18"/>
      <c r="D95" s="18"/>
      <c r="E95" s="18"/>
      <c r="F95" s="18"/>
    </row>
    <row r="96" spans="2:6" s="26" customFormat="1" x14ac:dyDescent="0.25">
      <c r="B96" s="25" t="s">
        <v>24</v>
      </c>
      <c r="C96" s="25"/>
      <c r="D96" s="25"/>
      <c r="E96" s="25"/>
      <c r="F96" s="25"/>
    </row>
    <row r="97" spans="2:6" x14ac:dyDescent="0.25">
      <c r="B97" s="18" t="s">
        <v>25</v>
      </c>
      <c r="C97" s="18"/>
      <c r="D97" s="18"/>
      <c r="E97" s="18"/>
      <c r="F97" s="18"/>
    </row>
    <row r="98" spans="2:6" s="26" customFormat="1" x14ac:dyDescent="0.25">
      <c r="B98" s="25" t="s">
        <v>26</v>
      </c>
      <c r="C98" s="25"/>
      <c r="D98" s="25"/>
      <c r="E98" s="25"/>
      <c r="F98" s="25"/>
    </row>
    <row r="99" spans="2:6" x14ac:dyDescent="0.25">
      <c r="B99" s="18" t="s">
        <v>27</v>
      </c>
      <c r="C99" s="18"/>
      <c r="D99" s="18"/>
      <c r="E99" s="18"/>
      <c r="F99" s="18"/>
    </row>
    <row r="100" spans="2:6" s="26" customFormat="1" x14ac:dyDescent="0.25">
      <c r="B100" s="25" t="s">
        <v>28</v>
      </c>
      <c r="C100" s="25"/>
      <c r="D100" s="25"/>
      <c r="E100" s="25"/>
      <c r="F100" s="25"/>
    </row>
  </sheetData>
  <mergeCells count="6">
    <mergeCell ref="C72:F72"/>
    <mergeCell ref="C87:F87"/>
    <mergeCell ref="C12:F12"/>
    <mergeCell ref="C27:F27"/>
    <mergeCell ref="C42:F42"/>
    <mergeCell ref="C57:F57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Bilan</vt:lpstr>
      <vt:lpstr>Factures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bfallais</dc:creator>
  <cp:lastModifiedBy>Benjamin</cp:lastModifiedBy>
  <dcterms:created xsi:type="dcterms:W3CDTF">2012-02-27T12:19:54Z</dcterms:created>
  <dcterms:modified xsi:type="dcterms:W3CDTF">2012-10-31T22:22:26Z</dcterms:modified>
</cp:coreProperties>
</file>